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665" tabRatio="726" activeTab="1"/>
  </bookViews>
  <sheets>
    <sheet name="March 2021" sheetId="1" r:id="rId1"/>
    <sheet name="2021 Summary" sheetId="2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<sst xmlns="http://schemas.openxmlformats.org/spreadsheetml/2006/main" count="68" uniqueCount="51">
  <si>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>WB9RUS</t>
  </si>
  <si>
    <t>WB9SSE</t>
  </si>
  <si>
    <t>K9OMA</t>
  </si>
  <si>
    <t>KA9YYI</t>
  </si>
  <si>
    <t>KC9MUT</t>
  </si>
  <si>
    <t>W9SAN</t>
  </si>
  <si>
    <t>W9LAN</t>
  </si>
  <si>
    <t>n=</t>
  </si>
  <si>
    <t>Hunter team number</t>
  </si>
  <si>
    <t>N= # of teams =</t>
  </si>
  <si>
    <t>Team Number</t>
  </si>
  <si>
    <t>0=Fox  1=hunter</t>
  </si>
  <si>
    <t>CALL</t>
  </si>
  <si>
    <t>Team = "n"    FOX = 0</t>
  </si>
  <si>
    <t>TEAM FIND SEQUENCE</t>
  </si>
  <si>
    <t>FIRST TO FIND</t>
  </si>
  <si>
    <t>SCORE</t>
  </si>
  <si>
    <t>Time Found</t>
  </si>
  <si>
    <t>Delta Time, Minutes</t>
  </si>
  <si>
    <t>score</t>
  </si>
  <si>
    <t>score+1</t>
  </si>
  <si>
    <t>start time</t>
  </si>
  <si>
    <t># of Teams</t>
  </si>
  <si>
    <t># of hunters</t>
  </si>
  <si>
    <t>sum of scores</t>
  </si>
  <si>
    <t>fox score</t>
  </si>
  <si>
    <t>Fox score equals sum of (hunters) scores divided by the number of teams.</t>
  </si>
  <si>
    <t>CUMULATIVE YEAR TO DATE</t>
  </si>
  <si>
    <t>TOTAL</t>
  </si>
  <si>
    <t>MARCH</t>
  </si>
  <si>
    <t>N9FEB</t>
  </si>
  <si>
    <t>KD9QHL</t>
  </si>
  <si>
    <t>KD9OKH</t>
  </si>
  <si>
    <t>KD9QQW</t>
  </si>
  <si>
    <t>N9AMT</t>
  </si>
  <si>
    <t>KD2TCP</t>
  </si>
  <si>
    <t>KW9S</t>
  </si>
  <si>
    <t>ABIGAIL</t>
  </si>
  <si>
    <t>TRINE U</t>
  </si>
  <si>
    <t>MIKE PALMER, INDY</t>
  </si>
  <si>
    <t>BRIAN SEARS, ANGOLA TRINE U</t>
  </si>
  <si>
    <t>ISMAR CHEW, INDY, TRINE?</t>
  </si>
  <si>
    <t>TIM MAYER, TRINE</t>
  </si>
  <si>
    <t>KEVIN WOOLVERTON, FWA</t>
  </si>
  <si>
    <t>DAKOTAH ALUMBAUGH, ANDERSON</t>
  </si>
  <si>
    <t>MARC TUHOLSKI, LAPORTE</t>
  </si>
  <si>
    <t>ND9C</t>
  </si>
  <si>
    <t>CURT DARL, INDY</t>
  </si>
  <si>
    <t xml:space="preserve">In a copse of trees on the ground on the edge of the parking lot of the Soap Box Derby track in Franke Park by the Zoo. </t>
  </si>
  <si>
    <t>ALEX</t>
  </si>
  <si>
    <t>W9SAN, W9LAN, ALEX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</si>
</sst>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2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2" fontId="20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4">
      <pane ySplit="1200" topLeftCell="A3" activePane="bottomLeft" state="split"/>
      <selection pane="topLeft" activeCell="A1" sqref="A1"/>
      <selection pane="bottomLeft" activeCell="D25" sqref="D25"/>
    </sheetView>
  </sheetViews>
  <sheetFormatPr defaultColWidth="9.140625" defaultRowHeight="15"/>
  <cols>
    <col min="4" max="4" width="65.57421875" style="0" customWidth="1"/>
    <col min="5" max="5" width="11.421875" style="0" customWidth="1"/>
  </cols>
  <sheetData>
    <row r="2" spans="4:5" ht="15">
      <c r="D2" s="5" t="s">
        <v>7</v>
      </c>
      <c r="E2" s="6" t="s">
        <v>8</v>
      </c>
    </row>
    <row r="3" spans="4:5" ht="15">
      <c r="D3" s="5" t="s">
        <v>9</v>
      </c>
      <c r="E3" s="7">
        <v>5</v>
      </c>
    </row>
    <row r="4" spans="1:15" ht="45">
      <c r="A4" s="8" t="s">
        <v>10</v>
      </c>
      <c r="B4" s="9" t="s">
        <v>11</v>
      </c>
      <c r="C4" s="10" t="s">
        <v>12</v>
      </c>
      <c r="D4" s="11" t="s">
        <v>13</v>
      </c>
      <c r="E4" s="12" t="s">
        <v>14</v>
      </c>
      <c r="F4" s="12" t="s">
        <v>15</v>
      </c>
      <c r="G4" s="10" t="s">
        <v>16</v>
      </c>
      <c r="H4" s="12" t="s">
        <v>17</v>
      </c>
      <c r="I4" s="12" t="s">
        <v>18</v>
      </c>
      <c r="J4" s="10"/>
      <c r="K4" s="10" t="s">
        <v>19</v>
      </c>
      <c r="L4" s="13" t="s">
        <v>20</v>
      </c>
      <c r="M4" s="13"/>
      <c r="N4" s="12" t="s">
        <v>21</v>
      </c>
      <c r="O4" s="1"/>
    </row>
    <row r="5" spans="1:15" ht="15">
      <c r="A5" s="14">
        <v>1</v>
      </c>
      <c r="B5" s="15">
        <v>1</v>
      </c>
      <c r="C5" s="14" t="s">
        <v>1</v>
      </c>
      <c r="D5" s="16">
        <v>1</v>
      </c>
      <c r="E5" s="14">
        <v>3</v>
      </c>
      <c r="F5" s="14"/>
      <c r="G5" s="17">
        <f>L5</f>
        <v>3</v>
      </c>
      <c r="H5" s="18"/>
      <c r="I5" s="19"/>
      <c r="J5" s="14"/>
      <c r="K5" s="14">
        <f>A24+1-E5</f>
        <v>3</v>
      </c>
      <c r="L5" s="14">
        <f>IF(F5=0,K5,K5+1)</f>
        <v>3</v>
      </c>
      <c r="M5" s="14"/>
      <c r="N5" s="18"/>
      <c r="O5" s="1">
        <v>6</v>
      </c>
    </row>
    <row r="6" spans="1:15" ht="15">
      <c r="A6" s="14">
        <v>1</v>
      </c>
      <c r="B6" s="15">
        <v>1</v>
      </c>
      <c r="C6" s="14" t="s">
        <v>0</v>
      </c>
      <c r="D6" s="16">
        <v>1</v>
      </c>
      <c r="E6" s="14">
        <v>3</v>
      </c>
      <c r="F6" s="14"/>
      <c r="G6" s="17">
        <f aca="true" t="shared" si="0" ref="G6:G18">L6</f>
        <v>3</v>
      </c>
      <c r="H6" s="18"/>
      <c r="I6" s="19"/>
      <c r="J6" s="14"/>
      <c r="K6" s="14">
        <v>3</v>
      </c>
      <c r="L6" s="14">
        <f>IF(F6=0,K6,K6+1)</f>
        <v>3</v>
      </c>
      <c r="M6" s="14"/>
      <c r="N6" s="18"/>
      <c r="O6" s="1"/>
    </row>
    <row r="7" spans="1:15" ht="15">
      <c r="A7" s="14">
        <v>1</v>
      </c>
      <c r="B7" s="15">
        <v>1</v>
      </c>
      <c r="C7" s="14" t="s">
        <v>2</v>
      </c>
      <c r="D7" s="16">
        <v>1</v>
      </c>
      <c r="E7" s="14">
        <v>3</v>
      </c>
      <c r="F7" s="14"/>
      <c r="G7" s="17">
        <f t="shared" si="0"/>
        <v>3</v>
      </c>
      <c r="H7" s="18"/>
      <c r="I7" s="19"/>
      <c r="J7" s="14"/>
      <c r="K7" s="14">
        <v>3</v>
      </c>
      <c r="L7" s="14">
        <f>IF(F7=0,K7,K7+1)</f>
        <v>3</v>
      </c>
      <c r="M7" s="14"/>
      <c r="N7" s="18"/>
      <c r="O7" s="1">
        <v>5</v>
      </c>
    </row>
    <row r="8" spans="1:15" ht="15">
      <c r="A8" s="14">
        <v>1</v>
      </c>
      <c r="B8" s="15">
        <v>1</v>
      </c>
      <c r="C8" s="14" t="s">
        <v>3</v>
      </c>
      <c r="D8" s="16">
        <v>1</v>
      </c>
      <c r="E8" s="14">
        <v>3</v>
      </c>
      <c r="F8" s="14"/>
      <c r="G8" s="17">
        <f t="shared" si="0"/>
        <v>3</v>
      </c>
      <c r="H8" s="18"/>
      <c r="I8" s="19"/>
      <c r="J8" s="14"/>
      <c r="K8" s="14">
        <v>3</v>
      </c>
      <c r="L8" s="14">
        <f>IF(F8=0,K8,K8+1)</f>
        <v>3</v>
      </c>
      <c r="M8" s="14"/>
      <c r="N8" s="18"/>
      <c r="O8" s="1"/>
    </row>
    <row r="9" spans="1:15" ht="15">
      <c r="A9" s="14">
        <v>2</v>
      </c>
      <c r="B9" s="15">
        <v>1</v>
      </c>
      <c r="C9" s="14" t="s">
        <v>4</v>
      </c>
      <c r="D9" s="16">
        <v>2</v>
      </c>
      <c r="E9" s="14">
        <v>1</v>
      </c>
      <c r="F9" s="14">
        <v>1</v>
      </c>
      <c r="G9" s="17">
        <f t="shared" si="0"/>
        <v>6</v>
      </c>
      <c r="H9" s="21"/>
      <c r="I9" s="14">
        <f>(HOUR(H9-N9)*60+MINUTE(H9-N9))</f>
        <v>0</v>
      </c>
      <c r="J9" s="14"/>
      <c r="K9" s="14">
        <f>IF(E9=0,0,A24+1-E9)</f>
        <v>5</v>
      </c>
      <c r="L9" s="14">
        <f>IF(F9=0,K9,K9+1)</f>
        <v>6</v>
      </c>
      <c r="M9" s="14"/>
      <c r="N9" s="18"/>
      <c r="O9" s="1">
        <v>1</v>
      </c>
    </row>
    <row r="10" spans="1:16" ht="15">
      <c r="A10" s="14">
        <v>2</v>
      </c>
      <c r="B10" s="15">
        <v>1</v>
      </c>
      <c r="C10" s="14" t="s">
        <v>31</v>
      </c>
      <c r="D10" s="16">
        <v>2</v>
      </c>
      <c r="E10" s="14">
        <v>1</v>
      </c>
      <c r="F10" s="14"/>
      <c r="G10" s="17">
        <f t="shared" si="0"/>
        <v>5</v>
      </c>
      <c r="H10" s="21"/>
      <c r="I10" s="14"/>
      <c r="J10" s="14"/>
      <c r="K10" s="14">
        <v>5</v>
      </c>
      <c r="L10" s="14">
        <v>5</v>
      </c>
      <c r="M10" s="14"/>
      <c r="N10" s="18"/>
      <c r="O10" s="1">
        <v>4</v>
      </c>
      <c r="P10" t="s">
        <v>40</v>
      </c>
    </row>
    <row r="11" spans="1:16" ht="15">
      <c r="A11" s="14">
        <v>3</v>
      </c>
      <c r="B11" s="15">
        <v>1</v>
      </c>
      <c r="C11" s="26" t="s">
        <v>32</v>
      </c>
      <c r="D11" s="16">
        <v>3</v>
      </c>
      <c r="E11" s="14">
        <v>4</v>
      </c>
      <c r="F11" s="14"/>
      <c r="G11" s="17">
        <f t="shared" si="0"/>
        <v>2</v>
      </c>
      <c r="H11" s="21"/>
      <c r="I11" s="14"/>
      <c r="J11" s="14"/>
      <c r="K11" s="14">
        <v>2</v>
      </c>
      <c r="L11" s="14">
        <v>2</v>
      </c>
      <c r="M11" s="14"/>
      <c r="N11" s="18"/>
      <c r="O11" s="1">
        <v>7</v>
      </c>
      <c r="P11" t="s">
        <v>41</v>
      </c>
    </row>
    <row r="12" spans="1:16" ht="15">
      <c r="A12" s="14">
        <v>3</v>
      </c>
      <c r="B12" s="15">
        <v>1</v>
      </c>
      <c r="C12" s="26" t="s">
        <v>36</v>
      </c>
      <c r="D12" s="16">
        <v>3</v>
      </c>
      <c r="E12" s="14">
        <v>4</v>
      </c>
      <c r="F12" s="14"/>
      <c r="G12" s="17">
        <f t="shared" si="0"/>
        <v>2</v>
      </c>
      <c r="H12" s="21"/>
      <c r="I12" s="14"/>
      <c r="J12" s="14"/>
      <c r="K12" s="14">
        <v>2</v>
      </c>
      <c r="L12" s="14">
        <v>2</v>
      </c>
      <c r="M12" s="14"/>
      <c r="N12" s="18"/>
      <c r="O12" s="1">
        <v>11</v>
      </c>
      <c r="P12" t="s">
        <v>43</v>
      </c>
    </row>
    <row r="13" spans="1:16" ht="15">
      <c r="A13" s="14">
        <v>3</v>
      </c>
      <c r="B13" s="15">
        <v>1</v>
      </c>
      <c r="C13" s="26" t="s">
        <v>37</v>
      </c>
      <c r="D13" s="16">
        <v>3</v>
      </c>
      <c r="E13" s="14">
        <v>4</v>
      </c>
      <c r="F13" s="14"/>
      <c r="G13" s="17">
        <f t="shared" si="0"/>
        <v>2</v>
      </c>
      <c r="H13" s="21"/>
      <c r="I13" s="14"/>
      <c r="J13" s="14"/>
      <c r="K13" s="14">
        <v>2</v>
      </c>
      <c r="L13" s="14">
        <v>2</v>
      </c>
      <c r="M13" s="14"/>
      <c r="N13" s="18"/>
      <c r="O13" s="1">
        <v>12</v>
      </c>
      <c r="P13" t="s">
        <v>38</v>
      </c>
    </row>
    <row r="14" spans="1:16" ht="15">
      <c r="A14" s="14">
        <v>4</v>
      </c>
      <c r="B14" s="15">
        <v>1</v>
      </c>
      <c r="C14" s="25" t="s">
        <v>33</v>
      </c>
      <c r="D14" s="16">
        <v>4</v>
      </c>
      <c r="E14" s="14">
        <v>5</v>
      </c>
      <c r="F14" s="14"/>
      <c r="G14" s="17">
        <f t="shared" si="0"/>
        <v>1</v>
      </c>
      <c r="H14" s="21"/>
      <c r="I14" s="14"/>
      <c r="J14" s="14"/>
      <c r="K14" s="14">
        <v>1</v>
      </c>
      <c r="L14" s="14">
        <v>1</v>
      </c>
      <c r="M14" s="14"/>
      <c r="N14" s="18"/>
      <c r="O14" s="1">
        <v>8</v>
      </c>
      <c r="P14" t="s">
        <v>44</v>
      </c>
    </row>
    <row r="15" spans="1:16" ht="15">
      <c r="A15" s="14">
        <v>4</v>
      </c>
      <c r="B15" s="15">
        <v>1</v>
      </c>
      <c r="C15" s="25" t="s">
        <v>34</v>
      </c>
      <c r="D15" s="16">
        <v>4</v>
      </c>
      <c r="E15" s="14">
        <v>5</v>
      </c>
      <c r="F15" s="14"/>
      <c r="G15" s="17">
        <f t="shared" si="0"/>
        <v>1</v>
      </c>
      <c r="H15" s="21"/>
      <c r="I15" s="14"/>
      <c r="J15" s="14"/>
      <c r="K15" s="14">
        <v>1</v>
      </c>
      <c r="L15" s="14">
        <v>1</v>
      </c>
      <c r="M15" s="14"/>
      <c r="N15" s="18"/>
      <c r="O15" s="1">
        <v>9</v>
      </c>
      <c r="P15" t="s">
        <v>45</v>
      </c>
    </row>
    <row r="16" spans="1:16" ht="15">
      <c r="A16" s="14">
        <v>4</v>
      </c>
      <c r="B16" s="15">
        <v>1</v>
      </c>
      <c r="C16" s="25" t="s">
        <v>35</v>
      </c>
      <c r="D16" s="16">
        <v>4</v>
      </c>
      <c r="E16" s="14">
        <v>5</v>
      </c>
      <c r="F16" s="14"/>
      <c r="G16" s="17">
        <f t="shared" si="0"/>
        <v>1</v>
      </c>
      <c r="H16" s="21"/>
      <c r="I16" s="14"/>
      <c r="J16" s="14"/>
      <c r="K16" s="14">
        <v>1</v>
      </c>
      <c r="L16" s="14">
        <v>1</v>
      </c>
      <c r="M16" s="14"/>
      <c r="N16" s="18"/>
      <c r="O16" s="1">
        <v>10</v>
      </c>
      <c r="P16" t="s">
        <v>42</v>
      </c>
    </row>
    <row r="17" spans="1:16" ht="15">
      <c r="A17" s="14">
        <v>5</v>
      </c>
      <c r="B17" s="15">
        <v>1</v>
      </c>
      <c r="C17" s="14" t="s">
        <v>30</v>
      </c>
      <c r="D17" s="16">
        <v>5</v>
      </c>
      <c r="E17" s="14">
        <v>2</v>
      </c>
      <c r="F17" s="14"/>
      <c r="G17" s="17">
        <f t="shared" si="0"/>
        <v>4</v>
      </c>
      <c r="H17" s="21"/>
      <c r="I17" s="14"/>
      <c r="J17" s="14"/>
      <c r="K17" s="14">
        <v>4</v>
      </c>
      <c r="L17" s="14">
        <v>4</v>
      </c>
      <c r="M17" s="14"/>
      <c r="N17" s="18"/>
      <c r="O17" s="1">
        <v>2</v>
      </c>
      <c r="P17" t="s">
        <v>39</v>
      </c>
    </row>
    <row r="18" spans="1:16" ht="15">
      <c r="A18" s="14">
        <v>5</v>
      </c>
      <c r="B18" s="15">
        <v>1</v>
      </c>
      <c r="C18" s="14" t="s">
        <v>46</v>
      </c>
      <c r="D18" s="16">
        <v>5</v>
      </c>
      <c r="E18" s="14">
        <v>2</v>
      </c>
      <c r="F18" s="14"/>
      <c r="G18" s="17">
        <f t="shared" si="0"/>
        <v>4</v>
      </c>
      <c r="H18" s="21"/>
      <c r="I18" s="14"/>
      <c r="J18" s="14"/>
      <c r="K18" s="14">
        <v>4</v>
      </c>
      <c r="L18" s="14">
        <v>4</v>
      </c>
      <c r="M18" s="14"/>
      <c r="N18" s="18"/>
      <c r="O18" s="1">
        <v>3</v>
      </c>
      <c r="P18" t="s">
        <v>47</v>
      </c>
    </row>
    <row r="19" spans="1:15" ht="15">
      <c r="A19" s="14"/>
      <c r="B19" s="15">
        <v>0</v>
      </c>
      <c r="C19" s="14" t="s">
        <v>5</v>
      </c>
      <c r="D19" s="16">
        <v>0</v>
      </c>
      <c r="E19" s="14"/>
      <c r="F19" s="14"/>
      <c r="G19" s="17"/>
      <c r="H19" s="21"/>
      <c r="I19" s="14"/>
      <c r="J19" s="14"/>
      <c r="K19" s="14"/>
      <c r="L19" s="14"/>
      <c r="M19" s="14"/>
      <c r="N19" s="18"/>
      <c r="O19" s="1"/>
    </row>
    <row r="20" spans="1:15" ht="15">
      <c r="A20" s="14"/>
      <c r="B20" s="15">
        <v>0</v>
      </c>
      <c r="C20" s="14" t="s">
        <v>6</v>
      </c>
      <c r="D20" s="16">
        <v>0</v>
      </c>
      <c r="E20" s="14"/>
      <c r="F20" s="14"/>
      <c r="G20" s="17">
        <f>L20</f>
        <v>0</v>
      </c>
      <c r="H20" s="18"/>
      <c r="I20" s="19">
        <f>(HOUR(H20-N20)*60+MINUTE(H20-N20))</f>
        <v>0</v>
      </c>
      <c r="J20" s="14"/>
      <c r="K20" s="14">
        <f>IF(E20=0,0,A30+1-E20)</f>
        <v>0</v>
      </c>
      <c r="L20" s="14">
        <f>IF(F20=0,K20,K20+1)</f>
        <v>0</v>
      </c>
      <c r="M20" s="14"/>
      <c r="N20" s="18"/>
      <c r="O20" s="1"/>
    </row>
    <row r="21" spans="1:15" ht="15">
      <c r="A21" s="14"/>
      <c r="B21" s="15">
        <v>0</v>
      </c>
      <c r="C21" s="14" t="s">
        <v>49</v>
      </c>
      <c r="D21" s="16">
        <v>0</v>
      </c>
      <c r="E21" s="14"/>
      <c r="F21" s="14"/>
      <c r="G21" s="17"/>
      <c r="H21" s="18"/>
      <c r="I21" s="19"/>
      <c r="J21" s="14"/>
      <c r="K21" s="14">
        <f>IF(E21=0,0,A31+1-E21)</f>
        <v>0</v>
      </c>
      <c r="L21" s="14">
        <f>IF(F21=0,K21,K21+1)</f>
        <v>0</v>
      </c>
      <c r="M21" s="14"/>
      <c r="N21" s="18"/>
      <c r="O21" s="1"/>
    </row>
    <row r="22" spans="1:15" ht="15">
      <c r="A22" s="14"/>
      <c r="B22" s="15"/>
      <c r="C22" s="14"/>
      <c r="D22" s="16"/>
      <c r="E22" s="14"/>
      <c r="F22" s="14"/>
      <c r="G22" s="17"/>
      <c r="H22" s="21"/>
      <c r="I22" s="14"/>
      <c r="J22" s="14"/>
      <c r="K22" s="14"/>
      <c r="L22" s="14"/>
      <c r="M22" s="14"/>
      <c r="N22" s="18"/>
      <c r="O22" s="1"/>
    </row>
    <row r="23" spans="1:15" ht="30">
      <c r="A23" s="22" t="s">
        <v>22</v>
      </c>
      <c r="B23" s="23" t="s">
        <v>23</v>
      </c>
      <c r="C23" s="14"/>
      <c r="D23" s="14"/>
      <c r="E23" s="14"/>
      <c r="F23" s="14"/>
      <c r="G23" s="22" t="s">
        <v>24</v>
      </c>
      <c r="H23" s="16" t="s">
        <v>25</v>
      </c>
      <c r="I23" s="14"/>
      <c r="J23" s="14"/>
      <c r="K23" s="14"/>
      <c r="L23" s="14"/>
      <c r="M23" s="14"/>
      <c r="N23" s="20"/>
      <c r="O23" s="1"/>
    </row>
    <row r="24" spans="1:15" ht="15">
      <c r="A24" s="14">
        <v>5</v>
      </c>
      <c r="B24" s="15">
        <f>SUM(B5:B21)</f>
        <v>14</v>
      </c>
      <c r="C24" s="14"/>
      <c r="D24" s="14"/>
      <c r="E24" s="14"/>
      <c r="F24" s="14"/>
      <c r="G24" s="19">
        <f>SUM(G5:G18)</f>
        <v>40</v>
      </c>
      <c r="H24" s="24">
        <f>G24/A24</f>
        <v>8</v>
      </c>
      <c r="I24" s="14"/>
      <c r="J24" s="14"/>
      <c r="K24" s="14"/>
      <c r="L24" s="14"/>
      <c r="M24" s="14"/>
      <c r="N24" s="20"/>
      <c r="O24" s="1"/>
    </row>
    <row r="25" ht="15">
      <c r="O25" s="1"/>
    </row>
    <row r="26" spans="1:15" ht="15">
      <c r="A26" t="s">
        <v>26</v>
      </c>
      <c r="O26" s="1"/>
    </row>
    <row r="27" ht="15">
      <c r="O2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70" zoomScaleNormal="70" zoomScalePageLayoutView="0" workbookViewId="0" topLeftCell="A1">
      <pane ySplit="795" topLeftCell="A1" activePane="bottomLeft" state="split"/>
      <selection pane="topLeft" activeCell="K1" sqref="K1"/>
      <selection pane="bottomLeft" activeCell="B16" sqref="B16"/>
    </sheetView>
  </sheetViews>
  <sheetFormatPr defaultColWidth="9.140625" defaultRowHeight="15"/>
  <cols>
    <col min="1" max="1" width="17.28125" style="0" customWidth="1"/>
    <col min="2" max="2" width="13.140625" style="0" customWidth="1"/>
    <col min="3" max="3" width="30.8515625" style="0" customWidth="1"/>
    <col min="4" max="4" width="10.7109375" style="0" customWidth="1"/>
    <col min="5" max="5" width="11.421875" style="0" customWidth="1"/>
    <col min="7" max="7" width="10.421875" style="0" customWidth="1"/>
    <col min="8" max="8" width="12.00390625" style="0" customWidth="1"/>
    <col min="14" max="14" width="11.140625" style="0" customWidth="1"/>
    <col min="15" max="15" width="11.8515625" style="0" customWidth="1"/>
    <col min="17" max="17" width="11.57421875" style="0" customWidth="1"/>
  </cols>
  <sheetData>
    <row r="1" spans="4:22" ht="15">
      <c r="D1" s="1" t="s">
        <v>1</v>
      </c>
      <c r="E1" s="1" t="s">
        <v>0</v>
      </c>
      <c r="F1" s="1" t="s">
        <v>3</v>
      </c>
      <c r="G1" s="1" t="s">
        <v>2</v>
      </c>
      <c r="H1" s="1" t="s">
        <v>4</v>
      </c>
      <c r="I1" s="1" t="s">
        <v>5</v>
      </c>
      <c r="J1" s="1" t="s">
        <v>6</v>
      </c>
      <c r="K1" s="1" t="s">
        <v>49</v>
      </c>
      <c r="L1" s="1" t="s">
        <v>30</v>
      </c>
      <c r="M1" s="1" t="s">
        <v>46</v>
      </c>
      <c r="N1" s="1" t="s">
        <v>32</v>
      </c>
      <c r="O1" s="1" t="s">
        <v>35</v>
      </c>
      <c r="P1" s="1" t="s">
        <v>36</v>
      </c>
      <c r="Q1" s="1" t="s">
        <v>33</v>
      </c>
      <c r="R1" s="1" t="s">
        <v>34</v>
      </c>
      <c r="S1" s="1" t="s">
        <v>37</v>
      </c>
      <c r="T1" s="1" t="s">
        <v>31</v>
      </c>
      <c r="U1" s="1"/>
      <c r="V1" s="1"/>
    </row>
    <row r="3" spans="1:20" ht="21" customHeight="1">
      <c r="A3" s="2">
        <v>44262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90.75" customHeight="1">
      <c r="A4" s="2" t="s">
        <v>29</v>
      </c>
      <c r="B4" s="3" t="s">
        <v>50</v>
      </c>
      <c r="C4" s="3" t="s">
        <v>48</v>
      </c>
      <c r="D4" s="27">
        <v>3</v>
      </c>
      <c r="E4" s="27">
        <v>3</v>
      </c>
      <c r="F4" s="27">
        <v>3</v>
      </c>
      <c r="G4" s="27">
        <v>3</v>
      </c>
      <c r="H4" s="27">
        <v>6</v>
      </c>
      <c r="I4" s="27">
        <v>8</v>
      </c>
      <c r="J4" s="27">
        <v>8</v>
      </c>
      <c r="K4" s="27">
        <v>8</v>
      </c>
      <c r="L4" s="27">
        <v>4</v>
      </c>
      <c r="M4" s="27">
        <v>4</v>
      </c>
      <c r="N4" s="27">
        <v>2</v>
      </c>
      <c r="O4" s="27">
        <v>1</v>
      </c>
      <c r="P4" s="27">
        <v>2</v>
      </c>
      <c r="Q4" s="27">
        <v>1</v>
      </c>
      <c r="R4" s="27">
        <v>1</v>
      </c>
      <c r="S4" s="27">
        <v>2</v>
      </c>
      <c r="T4" s="27">
        <v>5</v>
      </c>
      <c r="U4" s="4"/>
      <c r="V4" s="4"/>
    </row>
    <row r="5" spans="1:22" ht="90.75" customHeight="1">
      <c r="A5" s="2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45" customHeight="1">
      <c r="A6" s="12" t="s">
        <v>27</v>
      </c>
      <c r="C6" s="10" t="s">
        <v>28</v>
      </c>
      <c r="D6" s="10">
        <f aca="true" t="shared" si="0" ref="D6:T6">SUM(D3:D4)</f>
        <v>3</v>
      </c>
      <c r="E6" s="10">
        <f t="shared" si="0"/>
        <v>3</v>
      </c>
      <c r="F6" s="10">
        <f t="shared" si="0"/>
        <v>3</v>
      </c>
      <c r="G6" s="10">
        <f t="shared" si="0"/>
        <v>3</v>
      </c>
      <c r="H6" s="10">
        <f t="shared" si="0"/>
        <v>6</v>
      </c>
      <c r="I6" s="10">
        <f t="shared" si="0"/>
        <v>8</v>
      </c>
      <c r="J6" s="10">
        <f t="shared" si="0"/>
        <v>8</v>
      </c>
      <c r="K6" s="10">
        <f t="shared" si="0"/>
        <v>8</v>
      </c>
      <c r="L6" s="10">
        <f t="shared" si="0"/>
        <v>4</v>
      </c>
      <c r="M6" s="10">
        <f t="shared" si="0"/>
        <v>4</v>
      </c>
      <c r="N6" s="10">
        <f t="shared" si="0"/>
        <v>2</v>
      </c>
      <c r="O6" s="10">
        <f t="shared" si="0"/>
        <v>1</v>
      </c>
      <c r="P6" s="10">
        <f t="shared" si="0"/>
        <v>2</v>
      </c>
      <c r="Q6" s="10">
        <f t="shared" si="0"/>
        <v>1</v>
      </c>
      <c r="R6" s="10">
        <f t="shared" si="0"/>
        <v>1</v>
      </c>
      <c r="S6" s="10">
        <f t="shared" si="0"/>
        <v>2</v>
      </c>
      <c r="T6" s="10">
        <f t="shared" si="0"/>
        <v>5</v>
      </c>
      <c r="U6" s="10"/>
      <c r="V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Carole</cp:lastModifiedBy>
  <dcterms:created xsi:type="dcterms:W3CDTF">2017-02-06T03:13:40Z</dcterms:created>
  <dcterms:modified xsi:type="dcterms:W3CDTF">2021-03-11T19:01:08Z</dcterms:modified>
  <cp:category/>
  <cp:version/>
  <cp:contentType/>
  <cp:contentStatus/>
</cp:coreProperties>
</file>